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Keowee\Part 2\MISC\2023\2023 SC Circuit Stuff\2023 Circuit Scores for website\2023 Circuit Scores\"/>
    </mc:Choice>
  </mc:AlternateContent>
  <xr:revisionPtr revIDLastSave="0" documentId="13_ncr:1_{730915D5-71EB-468E-A5DC-FC030753D668}" xr6:coauthVersionLast="47" xr6:coauthVersionMax="47" xr10:uidLastSave="{00000000-0000-0000-0000-000000000000}"/>
  <bookViews>
    <workbookView xWindow="-120" yWindow="-120" windowWidth="29040" windowHeight="15225" tabRatio="22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57" i="1"/>
  <c r="C52" i="1"/>
  <c r="C51" i="1"/>
  <c r="C50" i="1"/>
  <c r="C44" i="1"/>
  <c r="C45" i="1"/>
  <c r="C43" i="1"/>
  <c r="C36" i="1"/>
  <c r="C32" i="1"/>
  <c r="C28" i="1"/>
  <c r="C8" i="1"/>
  <c r="C7" i="1"/>
  <c r="C58" i="1"/>
  <c r="C46" i="1"/>
  <c r="C47" i="1"/>
  <c r="C33" i="1"/>
  <c r="C29" i="1" l="1"/>
  <c r="C4" i="1" l="1"/>
  <c r="C61" i="1"/>
  <c r="C21" i="1"/>
</calcChain>
</file>

<file path=xl/sharedStrings.xml><?xml version="1.0" encoding="utf-8"?>
<sst xmlns="http://schemas.openxmlformats.org/spreadsheetml/2006/main" count="171" uniqueCount="61">
  <si>
    <t xml:space="preserve"> </t>
  </si>
  <si>
    <t>CLASS NO. 1N  NASP Elementary/PeeWee (M &amp; F)</t>
  </si>
  <si>
    <t>Eric Turner</t>
  </si>
  <si>
    <t>Emmett Tyree</t>
  </si>
  <si>
    <t>John Stone</t>
  </si>
  <si>
    <t>Jamie Wilbanks</t>
  </si>
  <si>
    <t>Current SCAA Member?</t>
  </si>
  <si>
    <t>CLASS NO. 2G  (Elementary Open Girls)</t>
  </si>
  <si>
    <t>CLASS NO. 5G  (Middle School Pins Female)</t>
  </si>
  <si>
    <t xml:space="preserve">CLASS NO. 5B  (Middle School Pins Male) </t>
  </si>
  <si>
    <t>CLASS NO. 15 (Men's Bowhunter Unlimited)</t>
  </si>
  <si>
    <t xml:space="preserve">CLASS NO. 18 (Women's Open)  </t>
  </si>
  <si>
    <t>Dwayne Oxner</t>
  </si>
  <si>
    <t>Ryan Merritt</t>
  </si>
  <si>
    <t>Roy McGinnis</t>
  </si>
  <si>
    <t>Teresa Ramey</t>
  </si>
  <si>
    <t xml:space="preserve">Mar 18-19    Sandune  #4   </t>
  </si>
  <si>
    <t xml:space="preserve">April 15-16    Sandune  #5 </t>
  </si>
  <si>
    <t xml:space="preserve">July 8-9     TAB #8   </t>
  </si>
  <si>
    <t>May 21-22    Keowee #7</t>
  </si>
  <si>
    <t xml:space="preserve">Mar 11-12    Midlands #3   </t>
  </si>
  <si>
    <t>Feb 11-12    Keowee #2</t>
  </si>
  <si>
    <t>Jan 28-29    TAB #1</t>
  </si>
  <si>
    <t>Travis Ramey</t>
  </si>
  <si>
    <t xml:space="preserve">CLASS NO. 24  (Pro UnKnown 50 (Money)  </t>
  </si>
  <si>
    <t xml:space="preserve">CLASS NO. 21  (Outlaw Known 40) </t>
  </si>
  <si>
    <t>CLASS NO. 8G  (High School Open Female)</t>
  </si>
  <si>
    <t>CLASS NO. 6G  (Middle School Open Female)</t>
  </si>
  <si>
    <t>CLASS NO. 6B  (Middle School Open Male)</t>
  </si>
  <si>
    <t xml:space="preserve"> 3D Championship  Midlands #9                            (July 22, 2023)</t>
  </si>
  <si>
    <t>Lauren Merritt</t>
  </si>
  <si>
    <t>CLASS NO. 9*  (Women's Traditional)</t>
  </si>
  <si>
    <t>Dave Shirley</t>
  </si>
  <si>
    <t>CLASS NO. (16 Senior Open)</t>
  </si>
  <si>
    <t>yes</t>
  </si>
  <si>
    <t>no</t>
  </si>
  <si>
    <t xml:space="preserve">no </t>
  </si>
  <si>
    <t xml:space="preserve"> no</t>
  </si>
  <si>
    <r>
      <t xml:space="preserve">TOTAL Points         </t>
    </r>
    <r>
      <rPr>
        <b/>
        <sz val="12"/>
        <color rgb="FFFF0000"/>
        <rFont val="Calibri"/>
        <family val="2"/>
        <scheme val="minor"/>
      </rPr>
      <t>NOTE: Highest Score from each club is in Bold print</t>
    </r>
  </si>
  <si>
    <r>
      <t xml:space="preserve">CLASS AND NAME                                                                                                   </t>
    </r>
    <r>
      <rPr>
        <b/>
        <sz val="12"/>
        <color rgb="FFFF0000"/>
        <rFont val="Calibri"/>
        <family val="2"/>
        <scheme val="minor"/>
      </rPr>
      <t>NOTE: Highest Score from each club is in Bold print</t>
    </r>
  </si>
  <si>
    <t xml:space="preserve">April  22-23    Midlands #6   </t>
  </si>
  <si>
    <t xml:space="preserve">Easton Merritt  </t>
  </si>
  <si>
    <r>
      <t xml:space="preserve">CLASS NO. 2B ( Elementary Open Boys) </t>
    </r>
    <r>
      <rPr>
        <b/>
        <sz val="12"/>
        <color rgb="FF0739DB"/>
        <rFont val="Arial"/>
        <family val="2"/>
      </rPr>
      <t>… Trophy only</t>
    </r>
  </si>
  <si>
    <r>
      <t xml:space="preserve">Greyson Brown </t>
    </r>
    <r>
      <rPr>
        <b/>
        <sz val="8.5"/>
        <color rgb="FFFF0000"/>
        <rFont val="Calibri Light"/>
        <family val="2"/>
        <scheme val="major"/>
      </rPr>
      <t xml:space="preserve">(Did not qualify … didn't shoot at least one score from each club) </t>
    </r>
    <r>
      <rPr>
        <b/>
        <sz val="12"/>
        <color rgb="FF0739DB"/>
        <rFont val="Arial"/>
        <family val="2"/>
      </rPr>
      <t>… Trophy only</t>
    </r>
  </si>
  <si>
    <r>
      <t xml:space="preserve">CLASS NO. 6N  (NASP Middle School ) </t>
    </r>
    <r>
      <rPr>
        <b/>
        <sz val="12"/>
        <color rgb="FF0739DB"/>
        <rFont val="Arial"/>
        <family val="2"/>
      </rPr>
      <t>… Trophy only</t>
    </r>
  </si>
  <si>
    <r>
      <t xml:space="preserve">CLASS NO. 10  </t>
    </r>
    <r>
      <rPr>
        <sz val="12"/>
        <rFont val="Arial"/>
        <family val="2"/>
      </rPr>
      <t xml:space="preserve">(Men's Traditional)  2 participants </t>
    </r>
    <r>
      <rPr>
        <b/>
        <sz val="12"/>
        <rFont val="Arial"/>
        <family val="2"/>
      </rPr>
      <t>Payback = $50)</t>
    </r>
  </si>
  <si>
    <r>
      <t>CLASS NO. 14F  (</t>
    </r>
    <r>
      <rPr>
        <sz val="12"/>
        <rFont val="Arial"/>
        <family val="2"/>
      </rPr>
      <t>Women's Bowhunter Novice, 1 particpant</t>
    </r>
    <r>
      <rPr>
        <b/>
        <sz val="12"/>
        <rFont val="Arial"/>
        <family val="2"/>
      </rPr>
      <t xml:space="preserve"> payback = $25)</t>
    </r>
  </si>
  <si>
    <r>
      <t xml:space="preserve">CLASS NO. 14 </t>
    </r>
    <r>
      <rPr>
        <sz val="12"/>
        <rFont val="Arial"/>
        <family val="2"/>
      </rPr>
      <t xml:space="preserve"> (Mens's Bowhunter Novice) 2 participants </t>
    </r>
    <r>
      <rPr>
        <b/>
        <sz val="12"/>
        <rFont val="Arial"/>
        <family val="2"/>
      </rPr>
      <t>Payback = $50)</t>
    </r>
  </si>
  <si>
    <r>
      <t>CLASS NO. (</t>
    </r>
    <r>
      <rPr>
        <sz val="12"/>
        <rFont val="Arial"/>
        <family val="2"/>
      </rPr>
      <t>16K Senior Known) 5 participants</t>
    </r>
    <r>
      <rPr>
        <b/>
        <sz val="12"/>
        <rFont val="Arial"/>
        <family val="2"/>
      </rPr>
      <t xml:space="preserve"> Payback = $125) </t>
    </r>
  </si>
  <si>
    <r>
      <t>CLASS NO. 17</t>
    </r>
    <r>
      <rPr>
        <sz val="12"/>
        <rFont val="Arial"/>
        <family val="2"/>
      </rPr>
      <t xml:space="preserve"> (Super Senior Known) (2 participants </t>
    </r>
    <r>
      <rPr>
        <b/>
        <sz val="12"/>
        <rFont val="Arial"/>
        <family val="2"/>
      </rPr>
      <t>Payback = $75)</t>
    </r>
  </si>
  <si>
    <r>
      <t xml:space="preserve">CLASS NO. 22  </t>
    </r>
    <r>
      <rPr>
        <sz val="12"/>
        <rFont val="Arial"/>
        <family val="2"/>
      </rPr>
      <t xml:space="preserve">(Known 50  Money)(1 participants </t>
    </r>
    <r>
      <rPr>
        <b/>
        <sz val="12"/>
        <rFont val="Arial"/>
        <family val="2"/>
      </rPr>
      <t xml:space="preserve">Payback = $50))  </t>
    </r>
  </si>
  <si>
    <r>
      <t xml:space="preserve">Ethan Moody </t>
    </r>
    <r>
      <rPr>
        <b/>
        <sz val="10"/>
        <color rgb="FFFF0000"/>
        <rFont val="Calibri Light"/>
        <family val="2"/>
        <scheme val="major"/>
      </rPr>
      <t>(Did not qualify, did not shoot Championship shoot)</t>
    </r>
  </si>
  <si>
    <r>
      <t>Ryleigh Driggers</t>
    </r>
    <r>
      <rPr>
        <b/>
        <sz val="10"/>
        <color rgb="FFFF0000"/>
        <rFont val="Calibri Light"/>
        <family val="2"/>
        <scheme val="major"/>
      </rPr>
      <t xml:space="preserve"> (Did not qualify … didn't shoot at least one score from each club)</t>
    </r>
  </si>
  <si>
    <r>
      <t xml:space="preserve">Lee Satterfield </t>
    </r>
    <r>
      <rPr>
        <b/>
        <sz val="8"/>
        <color rgb="FFFF0000"/>
        <rFont val="Calibri Light"/>
        <family val="2"/>
        <scheme val="major"/>
      </rPr>
      <t xml:space="preserve"> </t>
    </r>
    <r>
      <rPr>
        <b/>
        <sz val="10"/>
        <color rgb="FFFF0000"/>
        <rFont val="Calibri Light"/>
        <family val="2"/>
        <scheme val="major"/>
      </rPr>
      <t>(Did not qualify … didn't shoot at least one score from each club)</t>
    </r>
  </si>
  <si>
    <r>
      <t>Nathan Moody</t>
    </r>
    <r>
      <rPr>
        <b/>
        <sz val="10"/>
        <color rgb="FFFF0000"/>
        <rFont val="Calibri"/>
        <family val="2"/>
        <scheme val="minor"/>
      </rPr>
      <t xml:space="preserve"> (Did not qualify, did not shoot the Championship shoot)</t>
    </r>
  </si>
  <si>
    <r>
      <t xml:space="preserve">Russell Shirley  </t>
    </r>
    <r>
      <rPr>
        <b/>
        <sz val="10"/>
        <color rgb="FFFF0000"/>
        <rFont val="Calibri Light"/>
        <family val="2"/>
        <scheme val="major"/>
      </rPr>
      <t>(Did not qualify … didn't shoot Championship shoot)</t>
    </r>
  </si>
  <si>
    <r>
      <t xml:space="preserve">Mark Vice  </t>
    </r>
    <r>
      <rPr>
        <b/>
        <sz val="10"/>
        <color rgb="FFFF0000"/>
        <rFont val="Calibri Light"/>
        <family val="2"/>
        <scheme val="major"/>
      </rPr>
      <t>(Did not qualify … didn't shoot at least one score from each club)</t>
    </r>
  </si>
  <si>
    <r>
      <t xml:space="preserve">Anna Ruggiero </t>
    </r>
    <r>
      <rPr>
        <b/>
        <sz val="10"/>
        <color rgb="FFFF0000"/>
        <rFont val="Calibri Light"/>
        <family val="2"/>
        <scheme val="major"/>
      </rPr>
      <t>(Did not qualify … didn't shoot Championship shoot)</t>
    </r>
  </si>
  <si>
    <r>
      <t xml:space="preserve">Tracy Sancic </t>
    </r>
    <r>
      <rPr>
        <b/>
        <sz val="10"/>
        <color rgb="FFFF0000"/>
        <rFont val="Calibri Light"/>
        <family val="2"/>
        <scheme val="major"/>
      </rPr>
      <t>(Did not qualify … didn't shoot at least one score from each club)</t>
    </r>
  </si>
  <si>
    <r>
      <t xml:space="preserve">Dustin Brown </t>
    </r>
    <r>
      <rPr>
        <b/>
        <sz val="10"/>
        <color rgb="FFFF0000"/>
        <rFont val="Calibri Light"/>
        <family val="2"/>
        <scheme val="major"/>
      </rPr>
      <t>(Did not qualify … didn't shoot at least one score from each club)</t>
    </r>
  </si>
  <si>
    <r>
      <t>CLASS NO. 20</t>
    </r>
    <r>
      <rPr>
        <sz val="12"/>
        <rFont val="Arial"/>
        <family val="2"/>
      </rPr>
      <t xml:space="preserve"> (Women's Known 40) ( 3 participants </t>
    </r>
    <r>
      <rPr>
        <b/>
        <sz val="12"/>
        <rFont val="Arial"/>
        <family val="2"/>
      </rPr>
      <t>Payback = $75)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</si>
</sst>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Light"/>
      <family val="2"/>
      <scheme val="maj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Arial"/>
      <family val="2"/>
    </font>
    <font>
      <b/>
      <sz val="12"/>
      <color rgb="FFFF0000"/>
      <name val="Calibri"/>
      <family val="2"/>
      <scheme val="minor"/>
    </font>
    <font>
      <b/>
      <strike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 Light"/>
      <family val="2"/>
      <scheme val="major"/>
    </font>
    <font>
      <b/>
      <sz val="8.5"/>
      <color rgb="FFFF0000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b/>
      <sz val="14"/>
      <color rgb="FFFF0000"/>
      <name val="Calibri"/>
      <family val="2"/>
      <scheme val="minor"/>
    </font>
    <font>
      <b/>
      <sz val="12"/>
      <color rgb="FF0739DB"/>
      <name val="Arial"/>
      <family val="2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Calibri Light"/>
      <family val="2"/>
      <scheme val="maj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2" fillId="0" borderId="3" xfId="0" applyFont="1" applyBorder="1"/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0" xfId="0" applyFont="1"/>
    <xf numFmtId="0" fontId="2" fillId="0" borderId="2" xfId="0" applyFont="1" applyBorder="1"/>
    <xf numFmtId="0" fontId="2" fillId="0" borderId="1" xfId="0" applyFont="1" applyBorder="1"/>
    <xf numFmtId="0" fontId="7" fillId="0" borderId="0" xfId="0" applyFont="1" applyAlignment="1">
      <alignment horizontal="center"/>
    </xf>
    <xf numFmtId="0" fontId="3" fillId="0" borderId="10" xfId="0" applyFont="1" applyBorder="1"/>
    <xf numFmtId="0" fontId="2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6" fillId="0" borderId="10" xfId="0" applyFont="1" applyBorder="1"/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/>
    <xf numFmtId="0" fontId="4" fillId="0" borderId="3" xfId="0" applyFont="1" applyBorder="1"/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13" fillId="0" borderId="10" xfId="0" applyFont="1" applyBorder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3" xfId="0" applyFont="1" applyBorder="1"/>
    <xf numFmtId="0" fontId="14" fillId="0" borderId="1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18" fillId="0" borderId="10" xfId="0" applyFont="1" applyBorder="1"/>
    <xf numFmtId="0" fontId="1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1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5" fillId="0" borderId="14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2" xfId="0" applyFont="1" applyBorder="1"/>
    <xf numFmtId="0" fontId="12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739DB"/>
      <color rgb="FF0E6C0E"/>
      <color rgb="FF44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"/>
  <sheetViews>
    <sheetView tabSelected="1" showRuler="0" view="pageLayout" topLeftCell="A43" workbookViewId="0">
      <selection activeCell="A59" sqref="A59"/>
    </sheetView>
  </sheetViews>
  <sheetFormatPr defaultColWidth="9.140625" defaultRowHeight="15.75" x14ac:dyDescent="0.25"/>
  <cols>
    <col min="1" max="1" width="78.42578125" style="4" customWidth="1"/>
    <col min="2" max="2" width="0.28515625" style="11" customWidth="1"/>
    <col min="3" max="3" width="23.140625" style="4" customWidth="1"/>
    <col min="4" max="4" width="10.85546875" style="4" customWidth="1"/>
    <col min="5" max="5" width="11.5703125" style="4" customWidth="1"/>
    <col min="6" max="6" width="12.7109375" style="4" customWidth="1"/>
    <col min="7" max="7" width="12.5703125" style="4" customWidth="1"/>
    <col min="8" max="8" width="13.5703125" style="4" customWidth="1"/>
    <col min="9" max="9" width="13" style="4" customWidth="1"/>
    <col min="10" max="10" width="11.28515625" style="18" customWidth="1"/>
    <col min="11" max="11" width="11.5703125" style="51" customWidth="1"/>
    <col min="12" max="12" width="22.85546875" style="59" customWidth="1"/>
    <col min="13" max="16" width="11.5703125" style="4" customWidth="1"/>
    <col min="17" max="16384" width="9.140625" style="4"/>
  </cols>
  <sheetData>
    <row r="1" spans="1:12" s="17" customFormat="1" ht="72.75" customHeight="1" x14ac:dyDescent="0.25">
      <c r="A1" s="43" t="s">
        <v>39</v>
      </c>
      <c r="B1" s="44" t="s">
        <v>6</v>
      </c>
      <c r="C1" s="44" t="s">
        <v>38</v>
      </c>
      <c r="D1" s="45" t="s">
        <v>22</v>
      </c>
      <c r="E1" s="45" t="s">
        <v>21</v>
      </c>
      <c r="F1" s="45" t="s">
        <v>20</v>
      </c>
      <c r="G1" s="45" t="s">
        <v>16</v>
      </c>
      <c r="H1" s="45" t="s">
        <v>17</v>
      </c>
      <c r="I1" s="45" t="s">
        <v>40</v>
      </c>
      <c r="J1" s="45" t="s">
        <v>19</v>
      </c>
      <c r="K1" s="45" t="s">
        <v>18</v>
      </c>
      <c r="L1" s="46" t="s">
        <v>29</v>
      </c>
    </row>
    <row r="2" spans="1:12" s="17" customFormat="1" ht="12.75" customHeight="1" x14ac:dyDescent="0.25">
      <c r="A2" s="21"/>
      <c r="B2" s="22"/>
      <c r="C2" s="14"/>
      <c r="D2" s="6"/>
      <c r="E2" s="7"/>
      <c r="F2" s="7"/>
      <c r="G2" s="7"/>
      <c r="H2" s="7"/>
      <c r="I2" s="7"/>
      <c r="J2" s="41"/>
      <c r="K2" s="42"/>
      <c r="L2" s="57"/>
    </row>
    <row r="3" spans="1:12" x14ac:dyDescent="0.25">
      <c r="A3" s="19" t="s">
        <v>1</v>
      </c>
      <c r="B3" s="13"/>
      <c r="C3" s="12" t="s">
        <v>0</v>
      </c>
      <c r="D3" s="3"/>
      <c r="E3" s="2"/>
      <c r="F3" s="2"/>
      <c r="G3" s="2"/>
      <c r="H3" s="2"/>
      <c r="I3" s="9"/>
      <c r="J3" s="16"/>
      <c r="K3" s="9"/>
      <c r="L3" s="63"/>
    </row>
    <row r="4" spans="1:12" ht="18.75" x14ac:dyDescent="0.3">
      <c r="A4" s="27" t="s">
        <v>43</v>
      </c>
      <c r="B4" s="13" t="s">
        <v>35</v>
      </c>
      <c r="C4" s="24">
        <f>SUM(D4,E4,F4,G4,H4,I4,J4,K4,L4)</f>
        <v>155</v>
      </c>
      <c r="D4" s="25">
        <v>0</v>
      </c>
      <c r="E4" s="26">
        <v>0</v>
      </c>
      <c r="F4" s="26">
        <v>155</v>
      </c>
      <c r="G4" s="26">
        <v>0</v>
      </c>
      <c r="H4" s="26">
        <v>0</v>
      </c>
      <c r="I4" s="31">
        <v>0</v>
      </c>
      <c r="J4" s="32">
        <v>0</v>
      </c>
      <c r="K4" s="31">
        <v>0</v>
      </c>
      <c r="L4" s="52">
        <v>0</v>
      </c>
    </row>
    <row r="5" spans="1:12" ht="18.75" x14ac:dyDescent="0.3">
      <c r="A5" s="5"/>
      <c r="B5" s="13"/>
      <c r="C5" s="15" t="s">
        <v>0</v>
      </c>
      <c r="D5" s="3"/>
      <c r="E5" s="2"/>
      <c r="F5" s="2"/>
      <c r="G5" s="2"/>
      <c r="H5" s="2"/>
      <c r="I5" s="9"/>
      <c r="J5" s="16"/>
      <c r="K5" s="9"/>
      <c r="L5" s="63"/>
    </row>
    <row r="6" spans="1:12" ht="18.75" x14ac:dyDescent="0.3">
      <c r="A6" s="19" t="s">
        <v>42</v>
      </c>
      <c r="B6" s="13"/>
      <c r="C6" s="15" t="s">
        <v>0</v>
      </c>
      <c r="D6" s="3"/>
      <c r="E6" s="2"/>
      <c r="F6" s="29"/>
      <c r="G6" s="2"/>
      <c r="H6" s="2"/>
      <c r="I6" s="9"/>
      <c r="J6" s="16"/>
      <c r="K6" s="9"/>
      <c r="L6" s="63"/>
    </row>
    <row r="7" spans="1:12" ht="18.75" x14ac:dyDescent="0.3">
      <c r="A7" s="20" t="s">
        <v>41</v>
      </c>
      <c r="B7" s="13" t="s">
        <v>34</v>
      </c>
      <c r="C7" s="15">
        <f>SUM(D7,E7,H7,I7,L7)</f>
        <v>1154</v>
      </c>
      <c r="D7" s="50">
        <v>236</v>
      </c>
      <c r="E7" s="23">
        <v>232</v>
      </c>
      <c r="F7" s="2">
        <v>0</v>
      </c>
      <c r="G7" s="2">
        <v>0</v>
      </c>
      <c r="H7" s="23">
        <v>238</v>
      </c>
      <c r="I7" s="30">
        <v>224</v>
      </c>
      <c r="J7" s="16">
        <v>174</v>
      </c>
      <c r="K7" s="9">
        <v>233</v>
      </c>
      <c r="L7" s="63">
        <v>224</v>
      </c>
    </row>
    <row r="8" spans="1:12" s="1" customFormat="1" ht="18.75" x14ac:dyDescent="0.3">
      <c r="A8" s="27" t="s">
        <v>51</v>
      </c>
      <c r="B8" s="28" t="s">
        <v>35</v>
      </c>
      <c r="C8" s="48">
        <f>SUM(E8,H8,J8,K8)</f>
        <v>838</v>
      </c>
      <c r="D8" s="25">
        <v>0</v>
      </c>
      <c r="E8" s="26">
        <v>165</v>
      </c>
      <c r="F8" s="26">
        <v>0</v>
      </c>
      <c r="G8" s="26">
        <v>0</v>
      </c>
      <c r="H8" s="49">
        <v>231</v>
      </c>
      <c r="I8" s="31">
        <v>192</v>
      </c>
      <c r="J8" s="54">
        <v>220</v>
      </c>
      <c r="K8" s="55">
        <v>222</v>
      </c>
      <c r="L8" s="52">
        <v>0</v>
      </c>
    </row>
    <row r="9" spans="1:12" ht="18.75" x14ac:dyDescent="0.3">
      <c r="A9" s="20"/>
      <c r="B9" s="13"/>
      <c r="C9" s="15"/>
      <c r="D9" s="3"/>
      <c r="E9" s="2"/>
      <c r="F9" s="2"/>
      <c r="G9" s="2"/>
      <c r="H9" s="2"/>
      <c r="I9" s="9"/>
      <c r="J9" s="16"/>
      <c r="K9" s="9"/>
      <c r="L9" s="63"/>
    </row>
    <row r="10" spans="1:12" ht="18.75" x14ac:dyDescent="0.3">
      <c r="A10" s="19" t="s">
        <v>7</v>
      </c>
      <c r="B10" s="13"/>
      <c r="C10" s="15" t="s">
        <v>0</v>
      </c>
      <c r="D10" s="3"/>
      <c r="E10" s="2"/>
      <c r="F10" s="2"/>
      <c r="G10" s="2"/>
      <c r="H10" s="2"/>
      <c r="I10" s="9"/>
      <c r="J10" s="16"/>
      <c r="K10" s="9"/>
      <c r="L10" s="63"/>
    </row>
    <row r="11" spans="1:12" ht="18.75" x14ac:dyDescent="0.3">
      <c r="A11" s="20"/>
      <c r="B11" s="13"/>
      <c r="C11" s="15" t="s">
        <v>0</v>
      </c>
      <c r="D11" s="3"/>
      <c r="E11" s="2"/>
      <c r="F11" s="2"/>
      <c r="G11" s="2"/>
      <c r="H11" s="2"/>
      <c r="I11" s="9"/>
      <c r="J11" s="16"/>
      <c r="K11" s="9"/>
      <c r="L11" s="63"/>
    </row>
    <row r="12" spans="1:12" ht="18.75" x14ac:dyDescent="0.3">
      <c r="A12" s="19" t="s">
        <v>9</v>
      </c>
      <c r="B12" s="13"/>
      <c r="C12" s="15" t="s">
        <v>0</v>
      </c>
      <c r="D12" s="3"/>
      <c r="E12" s="2"/>
      <c r="F12" s="2"/>
      <c r="G12" s="2"/>
      <c r="H12" s="2"/>
      <c r="I12" s="9"/>
      <c r="J12" s="16"/>
      <c r="K12" s="9"/>
      <c r="L12" s="63"/>
    </row>
    <row r="13" spans="1:12" ht="18.75" x14ac:dyDescent="0.3">
      <c r="A13" s="20" t="s">
        <v>0</v>
      </c>
      <c r="B13" s="13" t="s">
        <v>0</v>
      </c>
      <c r="C13" s="15" t="s">
        <v>0</v>
      </c>
      <c r="D13" s="3"/>
      <c r="E13" s="2"/>
      <c r="F13" s="2"/>
      <c r="G13" s="2"/>
      <c r="H13" s="2"/>
      <c r="I13" s="9"/>
      <c r="J13" s="16"/>
      <c r="K13" s="9"/>
      <c r="L13" s="63"/>
    </row>
    <row r="14" spans="1:12" ht="18.75" x14ac:dyDescent="0.3">
      <c r="A14" s="19" t="s">
        <v>8</v>
      </c>
      <c r="B14" s="13"/>
      <c r="C14" s="15" t="s">
        <v>0</v>
      </c>
      <c r="D14" s="3"/>
      <c r="E14" s="2"/>
      <c r="F14" s="2"/>
      <c r="G14" s="2"/>
      <c r="H14" s="2"/>
      <c r="I14" s="9"/>
      <c r="J14" s="16"/>
      <c r="K14" s="9"/>
      <c r="L14" s="63"/>
    </row>
    <row r="15" spans="1:12" ht="18.75" x14ac:dyDescent="0.3">
      <c r="A15" s="20" t="s">
        <v>0</v>
      </c>
      <c r="B15" s="13"/>
      <c r="C15" s="15" t="s">
        <v>0</v>
      </c>
      <c r="D15" s="3"/>
      <c r="E15" s="2"/>
      <c r="F15" s="2"/>
      <c r="G15" s="2"/>
      <c r="H15" s="2"/>
      <c r="I15" s="9"/>
      <c r="J15" s="16"/>
      <c r="K15" s="9"/>
      <c r="L15" s="63"/>
    </row>
    <row r="16" spans="1:12" ht="18.75" x14ac:dyDescent="0.3">
      <c r="A16" s="19" t="s">
        <v>27</v>
      </c>
      <c r="B16" s="13"/>
      <c r="C16" s="15" t="s">
        <v>0</v>
      </c>
      <c r="D16" s="3"/>
      <c r="E16" s="2"/>
      <c r="F16" s="2"/>
      <c r="G16" s="2"/>
      <c r="H16" s="2"/>
      <c r="I16" s="9"/>
      <c r="J16" s="16"/>
      <c r="K16" s="9"/>
      <c r="L16" s="63"/>
    </row>
    <row r="17" spans="1:12" ht="18.75" x14ac:dyDescent="0.3">
      <c r="A17" s="20" t="s">
        <v>0</v>
      </c>
      <c r="B17" s="13"/>
      <c r="C17" s="15" t="s">
        <v>0</v>
      </c>
      <c r="D17" s="3"/>
      <c r="E17" s="2"/>
      <c r="F17" s="2"/>
      <c r="G17" s="2"/>
      <c r="H17" s="2"/>
      <c r="I17" s="9"/>
      <c r="J17" s="16"/>
      <c r="K17" s="9"/>
      <c r="L17" s="63"/>
    </row>
    <row r="18" spans="1:12" ht="18.75" x14ac:dyDescent="0.3">
      <c r="A18" s="19" t="s">
        <v>28</v>
      </c>
      <c r="B18" s="13"/>
      <c r="C18" s="15" t="s">
        <v>0</v>
      </c>
      <c r="D18" s="3"/>
      <c r="E18" s="2"/>
      <c r="F18" s="2"/>
      <c r="G18" s="2"/>
      <c r="H18" s="2"/>
      <c r="I18" s="9"/>
      <c r="J18" s="16"/>
      <c r="K18" s="9"/>
      <c r="L18" s="63"/>
    </row>
    <row r="19" spans="1:12" ht="18.75" x14ac:dyDescent="0.3">
      <c r="A19" s="20" t="s">
        <v>0</v>
      </c>
      <c r="B19" s="13"/>
      <c r="C19" s="15" t="s">
        <v>0</v>
      </c>
      <c r="D19" s="3"/>
      <c r="E19" s="2"/>
      <c r="F19" s="2"/>
      <c r="G19" s="2"/>
      <c r="H19" s="2"/>
      <c r="I19" s="9"/>
      <c r="J19" s="16"/>
      <c r="K19" s="9"/>
      <c r="L19" s="63"/>
    </row>
    <row r="20" spans="1:12" ht="18.75" x14ac:dyDescent="0.3">
      <c r="A20" s="19" t="s">
        <v>44</v>
      </c>
      <c r="B20" s="13"/>
      <c r="C20" s="15" t="s">
        <v>0</v>
      </c>
      <c r="D20" s="3"/>
      <c r="E20" s="2"/>
      <c r="F20" s="2"/>
      <c r="G20" s="2"/>
      <c r="H20" s="2"/>
      <c r="I20" s="9"/>
      <c r="J20" s="16"/>
      <c r="K20" s="9"/>
      <c r="L20" s="63"/>
    </row>
    <row r="21" spans="1:12" ht="18.75" x14ac:dyDescent="0.3">
      <c r="A21" s="27" t="s">
        <v>52</v>
      </c>
      <c r="B21" s="13" t="s">
        <v>35</v>
      </c>
      <c r="C21" s="24">
        <f>SUM(D21:L21)</f>
        <v>262</v>
      </c>
      <c r="D21" s="25">
        <v>0</v>
      </c>
      <c r="E21" s="26">
        <v>146</v>
      </c>
      <c r="F21" s="26">
        <v>116</v>
      </c>
      <c r="G21" s="26">
        <v>0</v>
      </c>
      <c r="H21" s="26">
        <v>0</v>
      </c>
      <c r="I21" s="31">
        <v>0</v>
      </c>
      <c r="J21" s="33">
        <v>0</v>
      </c>
      <c r="K21" s="31">
        <v>0</v>
      </c>
      <c r="L21" s="32">
        <v>0</v>
      </c>
    </row>
    <row r="22" spans="1:12" ht="18.75" x14ac:dyDescent="0.3">
      <c r="A22" s="20"/>
      <c r="B22" s="13"/>
      <c r="C22" s="15"/>
      <c r="D22" s="3"/>
      <c r="E22" s="2"/>
      <c r="F22" s="2"/>
      <c r="G22" s="2"/>
      <c r="H22" s="2"/>
      <c r="I22" s="9"/>
      <c r="J22" s="16"/>
      <c r="K22" s="9"/>
      <c r="L22" s="63"/>
    </row>
    <row r="23" spans="1:12" ht="18.75" x14ac:dyDescent="0.3">
      <c r="A23" s="19" t="s">
        <v>26</v>
      </c>
      <c r="B23" s="13"/>
      <c r="C23" s="15" t="s">
        <v>0</v>
      </c>
      <c r="D23" s="3"/>
      <c r="E23" s="2"/>
      <c r="F23" s="2"/>
      <c r="G23" s="2"/>
      <c r="H23" s="2"/>
      <c r="I23" s="9"/>
      <c r="J23" s="16"/>
      <c r="K23" s="9"/>
      <c r="L23" s="63"/>
    </row>
    <row r="24" spans="1:12" ht="18.75" x14ac:dyDescent="0.3">
      <c r="A24" s="20" t="s">
        <v>0</v>
      </c>
      <c r="B24" s="13"/>
      <c r="C24" s="15" t="s">
        <v>0</v>
      </c>
      <c r="D24" s="3"/>
      <c r="E24" s="2"/>
      <c r="F24" s="2"/>
      <c r="G24" s="2"/>
      <c r="H24" s="2"/>
      <c r="I24" s="9"/>
      <c r="J24" s="16"/>
      <c r="K24" s="9"/>
      <c r="L24" s="63"/>
    </row>
    <row r="25" spans="1:12" ht="18.75" x14ac:dyDescent="0.3">
      <c r="A25" s="19" t="s">
        <v>31</v>
      </c>
      <c r="B25" s="13"/>
      <c r="C25" s="15"/>
      <c r="D25" s="3"/>
      <c r="E25" s="2"/>
      <c r="F25" s="2"/>
      <c r="G25" s="2"/>
      <c r="H25" s="2"/>
      <c r="I25" s="9"/>
      <c r="J25" s="16"/>
      <c r="K25" s="9"/>
      <c r="L25" s="63"/>
    </row>
    <row r="26" spans="1:12" ht="18.75" x14ac:dyDescent="0.3">
      <c r="A26" s="20"/>
      <c r="B26" s="13"/>
      <c r="C26" s="15"/>
      <c r="D26" s="3"/>
      <c r="E26" s="2"/>
      <c r="F26" s="2"/>
      <c r="G26" s="2"/>
      <c r="H26" s="2"/>
      <c r="I26" s="9"/>
      <c r="J26" s="16"/>
      <c r="K26" s="9"/>
      <c r="L26" s="63"/>
    </row>
    <row r="27" spans="1:12" ht="18.75" x14ac:dyDescent="0.3">
      <c r="A27" s="19" t="s">
        <v>45</v>
      </c>
      <c r="B27" s="13"/>
      <c r="C27" s="15" t="s">
        <v>0</v>
      </c>
      <c r="D27" s="3"/>
      <c r="E27" s="2"/>
      <c r="F27" s="2"/>
      <c r="G27" s="2"/>
      <c r="H27" s="2"/>
      <c r="I27" s="9"/>
      <c r="J27" s="16"/>
      <c r="K27" s="9"/>
      <c r="L27" s="63"/>
    </row>
    <row r="28" spans="1:12" ht="18.75" x14ac:dyDescent="0.3">
      <c r="A28" s="20" t="s">
        <v>12</v>
      </c>
      <c r="B28" s="13" t="s">
        <v>36</v>
      </c>
      <c r="C28" s="15">
        <f>SUM(D28,E28,G28,I28,L28)</f>
        <v>789</v>
      </c>
      <c r="D28" s="50">
        <v>184</v>
      </c>
      <c r="E28" s="23">
        <v>151</v>
      </c>
      <c r="F28" s="2">
        <v>130</v>
      </c>
      <c r="G28" s="23">
        <v>146</v>
      </c>
      <c r="H28" s="2">
        <v>0</v>
      </c>
      <c r="I28" s="30">
        <v>174</v>
      </c>
      <c r="J28" s="16">
        <v>0</v>
      </c>
      <c r="K28" s="9">
        <v>171</v>
      </c>
      <c r="L28" s="63">
        <v>134</v>
      </c>
    </row>
    <row r="29" spans="1:12" ht="18.75" x14ac:dyDescent="0.3">
      <c r="A29" s="27" t="s">
        <v>53</v>
      </c>
      <c r="B29" s="13" t="s">
        <v>37</v>
      </c>
      <c r="C29" s="48">
        <f>SUM(D29,H29)</f>
        <v>419</v>
      </c>
      <c r="D29" s="25">
        <v>209</v>
      </c>
      <c r="E29" s="26">
        <v>0</v>
      </c>
      <c r="F29" s="26">
        <v>0</v>
      </c>
      <c r="G29" s="26">
        <v>199</v>
      </c>
      <c r="H29" s="49">
        <v>210</v>
      </c>
      <c r="I29" s="31">
        <v>0</v>
      </c>
      <c r="J29" s="32">
        <v>0</v>
      </c>
      <c r="K29" s="9">
        <v>0</v>
      </c>
      <c r="L29" s="52">
        <v>0</v>
      </c>
    </row>
    <row r="30" spans="1:12" ht="18.75" x14ac:dyDescent="0.3">
      <c r="A30" s="5"/>
      <c r="B30" s="13"/>
      <c r="C30" s="15" t="s">
        <v>0</v>
      </c>
      <c r="D30" s="3"/>
      <c r="E30" s="2"/>
      <c r="F30" s="2"/>
      <c r="G30" s="2"/>
      <c r="H30" s="2"/>
      <c r="I30" s="9"/>
      <c r="J30" s="16"/>
      <c r="K30" s="9"/>
      <c r="L30" s="63"/>
    </row>
    <row r="31" spans="1:12" ht="18.75" x14ac:dyDescent="0.3">
      <c r="A31" s="19" t="s">
        <v>47</v>
      </c>
      <c r="B31" s="13"/>
      <c r="C31" s="15" t="s">
        <v>0</v>
      </c>
      <c r="D31" s="3"/>
      <c r="E31" s="2"/>
      <c r="F31" s="2"/>
      <c r="G31" s="2"/>
      <c r="H31" s="2"/>
      <c r="I31" s="9"/>
      <c r="J31" s="16" t="s">
        <v>0</v>
      </c>
      <c r="K31" s="9"/>
      <c r="L31" s="63"/>
    </row>
    <row r="32" spans="1:12" ht="18.75" x14ac:dyDescent="0.3">
      <c r="A32" s="20" t="s">
        <v>13</v>
      </c>
      <c r="B32" s="13" t="s">
        <v>34</v>
      </c>
      <c r="C32" s="15">
        <f>SUM(D32,H32,I32,J32,L32)</f>
        <v>1242</v>
      </c>
      <c r="D32" s="50">
        <v>248</v>
      </c>
      <c r="E32" s="2">
        <v>236</v>
      </c>
      <c r="F32" s="2">
        <v>0</v>
      </c>
      <c r="G32" s="2">
        <v>0</v>
      </c>
      <c r="H32" s="23">
        <v>236</v>
      </c>
      <c r="I32" s="30">
        <v>254</v>
      </c>
      <c r="J32" s="47">
        <v>250</v>
      </c>
      <c r="K32" s="9">
        <v>246</v>
      </c>
      <c r="L32" s="63">
        <v>254</v>
      </c>
    </row>
    <row r="33" spans="1:12" s="1" customFormat="1" ht="18.75" x14ac:dyDescent="0.3">
      <c r="A33" s="56" t="s">
        <v>54</v>
      </c>
      <c r="B33" s="28"/>
      <c r="C33" s="48">
        <f>SUM(H33,I33,J33,K33)</f>
        <v>908</v>
      </c>
      <c r="D33" s="25">
        <v>0</v>
      </c>
      <c r="E33" s="26">
        <v>192</v>
      </c>
      <c r="F33" s="26">
        <v>0</v>
      </c>
      <c r="G33" s="26">
        <v>0</v>
      </c>
      <c r="H33" s="49">
        <v>208</v>
      </c>
      <c r="I33" s="55">
        <v>247</v>
      </c>
      <c r="J33" s="54">
        <v>225</v>
      </c>
      <c r="K33" s="55">
        <v>228</v>
      </c>
      <c r="L33" s="52">
        <v>0</v>
      </c>
    </row>
    <row r="34" spans="1:12" ht="18.75" x14ac:dyDescent="0.3">
      <c r="A34" s="61"/>
      <c r="B34" s="60"/>
      <c r="C34" s="15"/>
      <c r="D34" s="3"/>
      <c r="E34" s="2"/>
      <c r="F34" s="2"/>
      <c r="G34" s="2"/>
      <c r="H34" s="23"/>
      <c r="I34" s="30"/>
      <c r="J34" s="47"/>
      <c r="K34" s="30"/>
      <c r="L34" s="63"/>
    </row>
    <row r="35" spans="1:12" ht="20.25" customHeight="1" x14ac:dyDescent="0.3">
      <c r="A35" s="19" t="s">
        <v>46</v>
      </c>
      <c r="B35" s="13" t="s">
        <v>36</v>
      </c>
      <c r="C35" s="15" t="s">
        <v>0</v>
      </c>
      <c r="D35" s="3" t="s">
        <v>0</v>
      </c>
      <c r="E35" s="23" t="s">
        <v>0</v>
      </c>
      <c r="F35" s="2" t="s">
        <v>0</v>
      </c>
      <c r="G35" s="2" t="s">
        <v>0</v>
      </c>
      <c r="H35" s="23" t="s">
        <v>0</v>
      </c>
      <c r="I35" s="9" t="s">
        <v>0</v>
      </c>
      <c r="J35" s="16" t="s">
        <v>0</v>
      </c>
      <c r="K35" s="30" t="s">
        <v>0</v>
      </c>
      <c r="L35" s="63"/>
    </row>
    <row r="36" spans="1:12" ht="20.25" customHeight="1" x14ac:dyDescent="0.3">
      <c r="A36" s="20" t="s">
        <v>30</v>
      </c>
      <c r="B36" s="13"/>
      <c r="C36" s="15">
        <f>SUM(E36,H36,I36,K36,L36)</f>
        <v>1032</v>
      </c>
      <c r="D36" s="3">
        <v>0</v>
      </c>
      <c r="E36" s="23">
        <v>205</v>
      </c>
      <c r="F36" s="2">
        <v>0</v>
      </c>
      <c r="G36" s="2">
        <v>0</v>
      </c>
      <c r="H36" s="23">
        <v>173</v>
      </c>
      <c r="I36" s="30">
        <v>226</v>
      </c>
      <c r="J36" s="16">
        <v>200</v>
      </c>
      <c r="K36" s="30">
        <v>202</v>
      </c>
      <c r="L36" s="63">
        <v>226</v>
      </c>
    </row>
    <row r="37" spans="1:12" ht="18.75" x14ac:dyDescent="0.3">
      <c r="A37" s="20"/>
      <c r="B37" s="13"/>
      <c r="C37" s="15" t="s">
        <v>0</v>
      </c>
      <c r="D37" s="3"/>
      <c r="E37" s="2"/>
      <c r="F37" s="2"/>
      <c r="G37" s="2"/>
      <c r="H37" s="2"/>
      <c r="I37" s="9"/>
      <c r="J37" s="16"/>
      <c r="K37" s="9"/>
      <c r="L37" s="63"/>
    </row>
    <row r="38" spans="1:12" ht="18.75" x14ac:dyDescent="0.3">
      <c r="A38" s="19" t="s">
        <v>10</v>
      </c>
      <c r="B38" s="13" t="s">
        <v>0</v>
      </c>
      <c r="C38" s="15" t="s">
        <v>0</v>
      </c>
      <c r="D38" s="3"/>
      <c r="E38" s="2"/>
      <c r="F38" s="2"/>
      <c r="G38" s="2"/>
      <c r="H38" s="2"/>
      <c r="I38" s="30"/>
      <c r="J38" s="16"/>
      <c r="K38" s="9"/>
      <c r="L38" s="63"/>
    </row>
    <row r="39" spans="1:12" ht="18.75" x14ac:dyDescent="0.3">
      <c r="A39" s="5" t="s">
        <v>0</v>
      </c>
      <c r="B39" s="13"/>
      <c r="C39" s="15"/>
      <c r="D39" s="3"/>
      <c r="E39" s="2"/>
      <c r="F39" s="2"/>
      <c r="G39" s="2"/>
      <c r="H39" s="2"/>
      <c r="I39" s="9"/>
      <c r="J39" s="16"/>
      <c r="K39" s="9"/>
      <c r="L39" s="63"/>
    </row>
    <row r="40" spans="1:12" ht="18.75" x14ac:dyDescent="0.3">
      <c r="A40" s="19" t="s">
        <v>33</v>
      </c>
      <c r="B40" s="13"/>
      <c r="C40" s="15"/>
      <c r="D40" s="3"/>
      <c r="E40" s="2"/>
      <c r="F40" s="2"/>
      <c r="G40" s="2"/>
      <c r="H40" s="2"/>
      <c r="I40" s="9"/>
      <c r="J40" s="16"/>
      <c r="K40" s="9"/>
      <c r="L40" s="63"/>
    </row>
    <row r="41" spans="1:12" ht="18.75" x14ac:dyDescent="0.3">
      <c r="A41" s="5"/>
      <c r="B41" s="13"/>
      <c r="C41" s="15" t="s">
        <v>0</v>
      </c>
      <c r="D41" s="3"/>
      <c r="E41" s="2"/>
      <c r="F41" s="2"/>
      <c r="G41" s="2"/>
      <c r="H41" s="2"/>
      <c r="I41" s="9"/>
      <c r="J41" s="16"/>
      <c r="K41" s="9"/>
      <c r="L41" s="63"/>
    </row>
    <row r="42" spans="1:12" ht="18.75" x14ac:dyDescent="0.3">
      <c r="A42" s="19" t="s">
        <v>48</v>
      </c>
      <c r="B42" s="13" t="s">
        <v>34</v>
      </c>
      <c r="C42" s="15" t="s">
        <v>0</v>
      </c>
      <c r="D42" s="3" t="s">
        <v>0</v>
      </c>
      <c r="E42" s="2" t="s">
        <v>0</v>
      </c>
      <c r="F42" s="2" t="s">
        <v>0</v>
      </c>
      <c r="G42" s="2" t="s">
        <v>0</v>
      </c>
      <c r="H42" s="23" t="s">
        <v>0</v>
      </c>
      <c r="I42" s="30" t="s">
        <v>0</v>
      </c>
      <c r="J42" s="47" t="s">
        <v>0</v>
      </c>
      <c r="K42" s="30" t="s">
        <v>0</v>
      </c>
      <c r="L42" s="63"/>
    </row>
    <row r="43" spans="1:12" ht="18.75" x14ac:dyDescent="0.3">
      <c r="A43" s="20" t="s">
        <v>5</v>
      </c>
      <c r="B43" s="13" t="s">
        <v>34</v>
      </c>
      <c r="C43" s="15">
        <f>SUM(D43,H43,I43,J43,L43)</f>
        <v>1277</v>
      </c>
      <c r="D43" s="50">
        <v>250</v>
      </c>
      <c r="E43" s="2">
        <v>254</v>
      </c>
      <c r="F43" s="2">
        <v>0</v>
      </c>
      <c r="G43" s="2">
        <v>0</v>
      </c>
      <c r="H43" s="23">
        <v>262</v>
      </c>
      <c r="I43" s="30">
        <v>247</v>
      </c>
      <c r="J43" s="47">
        <v>254</v>
      </c>
      <c r="K43" s="9">
        <v>248</v>
      </c>
      <c r="L43" s="63">
        <v>264</v>
      </c>
    </row>
    <row r="44" spans="1:12" ht="18.75" x14ac:dyDescent="0.3">
      <c r="A44" s="20" t="s">
        <v>4</v>
      </c>
      <c r="B44" s="13" t="s">
        <v>34</v>
      </c>
      <c r="C44" s="15">
        <f>SUM(H44,I44,J44,K44,L44)</f>
        <v>1265</v>
      </c>
      <c r="D44" s="3">
        <v>242</v>
      </c>
      <c r="E44" s="2">
        <v>0</v>
      </c>
      <c r="F44" s="2">
        <v>245</v>
      </c>
      <c r="G44" s="2">
        <v>0</v>
      </c>
      <c r="H44" s="23">
        <v>259</v>
      </c>
      <c r="I44" s="30">
        <v>258</v>
      </c>
      <c r="J44" s="47">
        <v>247</v>
      </c>
      <c r="K44" s="30">
        <v>250</v>
      </c>
      <c r="L44" s="63">
        <v>251</v>
      </c>
    </row>
    <row r="45" spans="1:12" ht="18.75" x14ac:dyDescent="0.3">
      <c r="A45" s="20" t="s">
        <v>2</v>
      </c>
      <c r="B45" s="13" t="s">
        <v>35</v>
      </c>
      <c r="C45" s="15">
        <f>SUM(D45,E45,H45,I45,L45)</f>
        <v>1248</v>
      </c>
      <c r="D45" s="50">
        <v>248</v>
      </c>
      <c r="E45" s="23">
        <v>254</v>
      </c>
      <c r="F45" s="2">
        <v>0</v>
      </c>
      <c r="G45" s="2">
        <v>0</v>
      </c>
      <c r="H45" s="23">
        <v>248</v>
      </c>
      <c r="I45" s="30">
        <v>254</v>
      </c>
      <c r="J45" s="16">
        <v>246</v>
      </c>
      <c r="K45" s="9">
        <v>243</v>
      </c>
      <c r="L45" s="63">
        <v>244</v>
      </c>
    </row>
    <row r="46" spans="1:12" s="1" customFormat="1" ht="18.75" x14ac:dyDescent="0.3">
      <c r="A46" s="27" t="s">
        <v>55</v>
      </c>
      <c r="B46" s="28" t="s">
        <v>35</v>
      </c>
      <c r="C46" s="48">
        <f>SUM(F46,G46,J46,K46)</f>
        <v>996</v>
      </c>
      <c r="D46" s="25">
        <v>230</v>
      </c>
      <c r="E46" s="26">
        <v>230</v>
      </c>
      <c r="F46" s="49">
        <v>256</v>
      </c>
      <c r="G46" s="49">
        <v>255</v>
      </c>
      <c r="H46" s="26">
        <v>245</v>
      </c>
      <c r="I46" s="31">
        <v>227</v>
      </c>
      <c r="J46" s="54">
        <v>242</v>
      </c>
      <c r="K46" s="55">
        <v>243</v>
      </c>
      <c r="L46" s="52">
        <v>0</v>
      </c>
    </row>
    <row r="47" spans="1:12" ht="18.75" x14ac:dyDescent="0.3">
      <c r="A47" s="27" t="s">
        <v>56</v>
      </c>
      <c r="B47" s="13" t="s">
        <v>0</v>
      </c>
      <c r="C47" s="48">
        <f t="shared" ref="C47" si="0">SUM(D47:L47)</f>
        <v>510</v>
      </c>
      <c r="D47" s="25">
        <v>0</v>
      </c>
      <c r="E47" s="26">
        <v>0</v>
      </c>
      <c r="F47" s="26">
        <v>259</v>
      </c>
      <c r="G47" s="49">
        <v>251</v>
      </c>
      <c r="H47" s="26">
        <v>0</v>
      </c>
      <c r="I47" s="31">
        <v>0</v>
      </c>
      <c r="J47" s="32">
        <v>0</v>
      </c>
      <c r="K47" s="31">
        <v>0</v>
      </c>
      <c r="L47" s="52">
        <v>0</v>
      </c>
    </row>
    <row r="48" spans="1:12" ht="18.75" x14ac:dyDescent="0.3">
      <c r="A48" s="5" t="s">
        <v>0</v>
      </c>
      <c r="B48" s="13"/>
      <c r="C48" s="15" t="s">
        <v>0</v>
      </c>
      <c r="D48" s="3"/>
      <c r="E48" s="2"/>
      <c r="F48" s="2"/>
      <c r="G48" s="2"/>
      <c r="H48" s="2"/>
      <c r="I48" s="9"/>
      <c r="J48" s="16"/>
      <c r="K48" s="9"/>
      <c r="L48" s="63"/>
    </row>
    <row r="49" spans="1:12" ht="18.75" x14ac:dyDescent="0.3">
      <c r="A49" s="19" t="s">
        <v>49</v>
      </c>
      <c r="B49" s="13" t="s">
        <v>34</v>
      </c>
      <c r="C49" s="15" t="s">
        <v>0</v>
      </c>
      <c r="D49" s="50" t="s">
        <v>0</v>
      </c>
      <c r="E49" s="2" t="s">
        <v>0</v>
      </c>
      <c r="F49" s="2" t="s">
        <v>0</v>
      </c>
      <c r="G49" s="2" t="s">
        <v>0</v>
      </c>
      <c r="H49" s="23" t="s">
        <v>0</v>
      </c>
      <c r="I49" s="30" t="s">
        <v>0</v>
      </c>
      <c r="J49" s="47" t="s">
        <v>0</v>
      </c>
      <c r="K49" s="9" t="s">
        <v>0</v>
      </c>
      <c r="L49" s="63"/>
    </row>
    <row r="50" spans="1:12" ht="18.75" x14ac:dyDescent="0.3">
      <c r="A50" s="20" t="s">
        <v>3</v>
      </c>
      <c r="B50" s="13" t="s">
        <v>34</v>
      </c>
      <c r="C50" s="15">
        <f>SUM(D50,H50,I50,J50,L50)</f>
        <v>1200</v>
      </c>
      <c r="D50" s="50">
        <v>241</v>
      </c>
      <c r="E50" s="2">
        <v>0</v>
      </c>
      <c r="F50" s="2">
        <v>0</v>
      </c>
      <c r="G50" s="2">
        <v>0</v>
      </c>
      <c r="H50" s="23">
        <v>239</v>
      </c>
      <c r="I50" s="30">
        <v>245</v>
      </c>
      <c r="J50" s="47">
        <v>235</v>
      </c>
      <c r="K50" s="9">
        <v>238</v>
      </c>
      <c r="L50" s="63">
        <v>240</v>
      </c>
    </row>
    <row r="51" spans="1:12" ht="18.75" x14ac:dyDescent="0.3">
      <c r="A51" s="20" t="s">
        <v>14</v>
      </c>
      <c r="B51" s="13" t="s">
        <v>34</v>
      </c>
      <c r="C51" s="15">
        <f>SUM(F51,G51,J51,K51,L51)</f>
        <v>1171</v>
      </c>
      <c r="D51" s="3">
        <v>224</v>
      </c>
      <c r="E51" s="2">
        <v>0</v>
      </c>
      <c r="F51" s="23">
        <v>222</v>
      </c>
      <c r="G51" s="23">
        <v>242</v>
      </c>
      <c r="H51" s="2">
        <v>0</v>
      </c>
      <c r="I51" s="9">
        <v>221</v>
      </c>
      <c r="J51" s="47">
        <v>248</v>
      </c>
      <c r="K51" s="9">
        <v>233</v>
      </c>
      <c r="L51" s="63">
        <v>226</v>
      </c>
    </row>
    <row r="52" spans="1:12" ht="18.75" x14ac:dyDescent="0.3">
      <c r="A52" s="20" t="s">
        <v>32</v>
      </c>
      <c r="B52" s="13"/>
      <c r="C52" s="15">
        <f>SUM(F52,G52,J52,K52,L52)</f>
        <v>1163</v>
      </c>
      <c r="D52" s="3">
        <v>0</v>
      </c>
      <c r="E52" s="2">
        <v>0</v>
      </c>
      <c r="F52" s="23">
        <v>223</v>
      </c>
      <c r="G52" s="23">
        <v>246</v>
      </c>
      <c r="H52" s="2">
        <v>0</v>
      </c>
      <c r="I52" s="9">
        <v>218</v>
      </c>
      <c r="J52" s="47">
        <v>241</v>
      </c>
      <c r="K52" s="30">
        <v>222</v>
      </c>
      <c r="L52" s="63">
        <v>231</v>
      </c>
    </row>
    <row r="53" spans="1:12" ht="18.75" x14ac:dyDescent="0.3">
      <c r="A53" s="20"/>
      <c r="B53" s="13"/>
      <c r="C53" s="15" t="s">
        <v>0</v>
      </c>
      <c r="D53" s="3"/>
      <c r="E53" s="2"/>
      <c r="F53" s="2"/>
      <c r="G53" s="2"/>
      <c r="H53" s="2"/>
      <c r="I53" s="9"/>
      <c r="J53" s="16"/>
      <c r="K53" s="9"/>
      <c r="L53" s="63"/>
    </row>
    <row r="54" spans="1:12" ht="18.75" x14ac:dyDescent="0.3">
      <c r="A54" s="19" t="s">
        <v>11</v>
      </c>
      <c r="B54" s="13"/>
      <c r="C54" s="15" t="s">
        <v>0</v>
      </c>
      <c r="D54" s="3"/>
      <c r="E54" s="2"/>
      <c r="F54" s="2"/>
      <c r="G54" s="2"/>
      <c r="H54" s="2"/>
      <c r="I54" s="9"/>
      <c r="J54" s="16"/>
      <c r="K54" s="9"/>
      <c r="L54" s="63"/>
    </row>
    <row r="55" spans="1:12" ht="18.75" x14ac:dyDescent="0.3">
      <c r="A55" s="5"/>
      <c r="B55" s="13"/>
      <c r="C55" s="15" t="s">
        <v>0</v>
      </c>
      <c r="D55" s="3"/>
      <c r="E55" s="2"/>
      <c r="F55" s="2"/>
      <c r="G55" s="2"/>
      <c r="H55" s="2"/>
      <c r="I55" s="9"/>
      <c r="J55" s="16"/>
      <c r="K55" s="9"/>
      <c r="L55" s="63"/>
    </row>
    <row r="56" spans="1:12" ht="18.75" x14ac:dyDescent="0.3">
      <c r="A56" s="19" t="s">
        <v>60</v>
      </c>
      <c r="B56" s="13" t="s">
        <v>34</v>
      </c>
      <c r="C56" s="15" t="s">
        <v>0</v>
      </c>
      <c r="D56" s="50" t="s">
        <v>0</v>
      </c>
      <c r="E56" s="23" t="s">
        <v>0</v>
      </c>
      <c r="F56" s="23" t="s">
        <v>0</v>
      </c>
      <c r="G56" s="2" t="s">
        <v>0</v>
      </c>
      <c r="H56" s="23" t="s">
        <v>0</v>
      </c>
      <c r="I56" s="9" t="s">
        <v>0</v>
      </c>
      <c r="J56" s="16" t="s">
        <v>0</v>
      </c>
      <c r="K56" s="9" t="s">
        <v>0</v>
      </c>
      <c r="L56" s="63"/>
    </row>
    <row r="57" spans="1:12" ht="18.75" x14ac:dyDescent="0.3">
      <c r="A57" s="20" t="s">
        <v>15</v>
      </c>
      <c r="B57" s="13" t="s">
        <v>34</v>
      </c>
      <c r="C57" s="15">
        <f>SUM(D57,E57,F57,H57,L57)</f>
        <v>1199</v>
      </c>
      <c r="D57" s="50">
        <v>235</v>
      </c>
      <c r="E57" s="23">
        <v>248</v>
      </c>
      <c r="F57" s="23">
        <v>254</v>
      </c>
      <c r="G57" s="2">
        <v>0</v>
      </c>
      <c r="H57" s="23">
        <v>239</v>
      </c>
      <c r="I57" s="9">
        <v>0</v>
      </c>
      <c r="J57" s="16">
        <v>236</v>
      </c>
      <c r="K57" s="9">
        <v>0</v>
      </c>
      <c r="L57" s="63">
        <v>223</v>
      </c>
    </row>
    <row r="58" spans="1:12" s="1" customFormat="1" ht="18.75" x14ac:dyDescent="0.3">
      <c r="A58" s="27" t="s">
        <v>57</v>
      </c>
      <c r="B58" s="28" t="s">
        <v>35</v>
      </c>
      <c r="C58" s="48">
        <f>SUM(D58,E58,H58)</f>
        <v>632</v>
      </c>
      <c r="D58" s="62">
        <v>209</v>
      </c>
      <c r="E58" s="49">
        <v>210</v>
      </c>
      <c r="F58" s="26">
        <v>0</v>
      </c>
      <c r="G58" s="26">
        <v>0</v>
      </c>
      <c r="H58" s="49">
        <v>213</v>
      </c>
      <c r="I58" s="31">
        <v>0</v>
      </c>
      <c r="J58" s="32">
        <v>0</v>
      </c>
      <c r="K58" s="31">
        <v>0</v>
      </c>
      <c r="L58" s="52">
        <v>0</v>
      </c>
    </row>
    <row r="59" spans="1:12" ht="18.75" x14ac:dyDescent="0.3">
      <c r="A59" s="27" t="s">
        <v>58</v>
      </c>
      <c r="B59" s="13"/>
      <c r="C59" s="48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31">
        <v>0</v>
      </c>
      <c r="J59" s="32">
        <v>0</v>
      </c>
      <c r="K59" s="31">
        <v>0</v>
      </c>
      <c r="L59" s="52">
        <v>0</v>
      </c>
    </row>
    <row r="60" spans="1:12" ht="18.75" x14ac:dyDescent="0.3">
      <c r="A60" s="5"/>
      <c r="B60" s="13"/>
      <c r="C60" s="15" t="s">
        <v>0</v>
      </c>
      <c r="D60" s="3"/>
      <c r="E60" s="2"/>
      <c r="F60" s="2"/>
      <c r="G60" s="2"/>
      <c r="H60" s="2"/>
      <c r="I60" s="9"/>
      <c r="J60" s="16"/>
      <c r="K60" s="9"/>
      <c r="L60" s="63"/>
    </row>
    <row r="61" spans="1:12" ht="18.75" x14ac:dyDescent="0.3">
      <c r="A61" s="19" t="s">
        <v>25</v>
      </c>
      <c r="B61" s="13" t="s">
        <v>34</v>
      </c>
      <c r="C61" s="24">
        <f>SUM(D61:L61)</f>
        <v>242</v>
      </c>
      <c r="D61" s="25">
        <v>0</v>
      </c>
      <c r="E61" s="26">
        <v>0</v>
      </c>
      <c r="F61" s="26">
        <v>242</v>
      </c>
      <c r="G61" s="26">
        <v>0</v>
      </c>
      <c r="H61" s="26">
        <v>0</v>
      </c>
      <c r="I61" s="31">
        <v>0</v>
      </c>
      <c r="J61" s="32">
        <v>0</v>
      </c>
      <c r="K61" s="31">
        <v>0</v>
      </c>
      <c r="L61" s="63"/>
    </row>
    <row r="62" spans="1:12" ht="18.75" x14ac:dyDescent="0.3">
      <c r="A62" s="27" t="s">
        <v>59</v>
      </c>
      <c r="B62" s="13" t="s">
        <v>0</v>
      </c>
      <c r="C62" s="15" t="s">
        <v>0</v>
      </c>
      <c r="D62" s="3"/>
      <c r="E62" s="2"/>
      <c r="F62" s="2"/>
      <c r="G62" s="2"/>
      <c r="H62" s="2"/>
      <c r="I62" s="9"/>
      <c r="J62" s="16"/>
      <c r="K62" s="9"/>
      <c r="L62" s="63"/>
    </row>
    <row r="63" spans="1:12" ht="18.75" x14ac:dyDescent="0.3">
      <c r="A63" s="5" t="s">
        <v>0</v>
      </c>
      <c r="B63" s="13"/>
      <c r="C63" s="15" t="s">
        <v>0</v>
      </c>
      <c r="D63" s="10"/>
      <c r="E63" s="9"/>
      <c r="F63" s="9"/>
      <c r="G63" s="9"/>
      <c r="H63" s="9"/>
      <c r="I63" s="9"/>
      <c r="J63" s="16"/>
      <c r="K63" s="9"/>
      <c r="L63" s="63"/>
    </row>
    <row r="64" spans="1:12" ht="18.75" x14ac:dyDescent="0.3">
      <c r="A64" s="19" t="s">
        <v>50</v>
      </c>
      <c r="B64" s="13" t="s">
        <v>34</v>
      </c>
      <c r="C64" s="15" t="s">
        <v>0</v>
      </c>
      <c r="D64" s="50" t="s">
        <v>0</v>
      </c>
      <c r="E64" s="23" t="s">
        <v>0</v>
      </c>
      <c r="F64" s="23" t="s">
        <v>0</v>
      </c>
      <c r="G64" s="2" t="s">
        <v>0</v>
      </c>
      <c r="H64" s="23" t="s">
        <v>0</v>
      </c>
      <c r="I64" s="9" t="s">
        <v>0</v>
      </c>
      <c r="J64" s="16" t="s">
        <v>0</v>
      </c>
      <c r="K64" s="9" t="s">
        <v>0</v>
      </c>
      <c r="L64" s="63"/>
    </row>
    <row r="65" spans="1:12" ht="18.75" x14ac:dyDescent="0.3">
      <c r="A65" s="20" t="s">
        <v>23</v>
      </c>
      <c r="B65" s="13" t="s">
        <v>0</v>
      </c>
      <c r="C65" s="15">
        <f>SUM(D65,E65,F65,H65,L65)</f>
        <v>1218</v>
      </c>
      <c r="D65" s="50">
        <v>240</v>
      </c>
      <c r="E65" s="23">
        <v>252</v>
      </c>
      <c r="F65" s="23">
        <v>258</v>
      </c>
      <c r="G65" s="2">
        <v>0</v>
      </c>
      <c r="H65" s="23">
        <v>232</v>
      </c>
      <c r="I65" s="9">
        <v>0</v>
      </c>
      <c r="J65" s="16">
        <v>235</v>
      </c>
      <c r="K65" s="9">
        <v>0</v>
      </c>
      <c r="L65" s="63">
        <v>236</v>
      </c>
    </row>
    <row r="66" spans="1:12" ht="18.75" x14ac:dyDescent="0.3">
      <c r="A66" s="5" t="s">
        <v>0</v>
      </c>
      <c r="B66" s="13"/>
      <c r="C66" s="15" t="s">
        <v>0</v>
      </c>
      <c r="D66" s="3"/>
      <c r="E66" s="2"/>
      <c r="F66" s="2"/>
      <c r="G66" s="2"/>
      <c r="H66" s="2"/>
      <c r="I66" s="9"/>
      <c r="J66" s="16"/>
      <c r="K66" s="9"/>
      <c r="L66" s="53"/>
    </row>
    <row r="67" spans="1:12" ht="25.5" customHeight="1" x14ac:dyDescent="0.3">
      <c r="A67" s="19" t="s">
        <v>24</v>
      </c>
      <c r="B67" s="13" t="s">
        <v>0</v>
      </c>
      <c r="C67" s="15" t="s">
        <v>0</v>
      </c>
      <c r="D67" s="3"/>
      <c r="E67" s="2"/>
      <c r="F67" s="2"/>
      <c r="G67" s="2"/>
      <c r="H67" s="2"/>
      <c r="I67" s="9"/>
      <c r="J67" s="16"/>
      <c r="K67" s="9"/>
      <c r="L67" s="53"/>
    </row>
    <row r="68" spans="1:12" s="40" customFormat="1" ht="78.75" customHeight="1" thickBot="1" x14ac:dyDescent="0.35">
      <c r="A68" s="65" t="s">
        <v>0</v>
      </c>
      <c r="B68" s="34"/>
      <c r="C68" s="35" t="s">
        <v>0</v>
      </c>
      <c r="D68" s="36"/>
      <c r="E68" s="37"/>
      <c r="F68" s="37"/>
      <c r="G68" s="37"/>
      <c r="H68" s="37"/>
      <c r="I68" s="38"/>
      <c r="J68" s="39"/>
      <c r="K68" s="38"/>
      <c r="L68" s="58"/>
    </row>
    <row r="69" spans="1:12" ht="16.5" thickTop="1" x14ac:dyDescent="0.25">
      <c r="A69" s="64"/>
      <c r="C69" s="8"/>
    </row>
    <row r="70" spans="1:12" x14ac:dyDescent="0.25">
      <c r="C70" s="8"/>
    </row>
    <row r="71" spans="1:12" x14ac:dyDescent="0.25">
      <c r="C71" s="8"/>
    </row>
    <row r="72" spans="1:12" x14ac:dyDescent="0.25">
      <c r="C72" s="8"/>
    </row>
    <row r="73" spans="1:12" x14ac:dyDescent="0.25">
      <c r="C73" s="8"/>
    </row>
    <row r="74" spans="1:12" x14ac:dyDescent="0.25">
      <c r="C74" s="8"/>
    </row>
    <row r="75" spans="1:12" x14ac:dyDescent="0.25">
      <c r="C75" s="8"/>
    </row>
    <row r="76" spans="1:12" x14ac:dyDescent="0.25">
      <c r="C76" s="8"/>
    </row>
    <row r="77" spans="1:12" x14ac:dyDescent="0.25">
      <c r="C77" s="8"/>
    </row>
    <row r="78" spans="1:12" x14ac:dyDescent="0.25">
      <c r="C78" s="8"/>
    </row>
    <row r="79" spans="1:12" x14ac:dyDescent="0.25">
      <c r="C79" s="8"/>
    </row>
    <row r="80" spans="1:12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</sheetData>
  <pageMargins left="0.5" right="0.6" top="0.75" bottom="0.6" header="0" footer="0.05"/>
  <pageSetup scale="38" orientation="landscape" r:id="rId1"/>
  <headerFooter alignWithMargins="0">
    <oddHeader xml:space="preserve">&amp;L&amp;"-,Bold"&amp;28 2023 SC Circuit Final Standings&amp;C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</cp:lastModifiedBy>
  <cp:lastPrinted>2023-02-01T14:43:40Z</cp:lastPrinted>
  <dcterms:created xsi:type="dcterms:W3CDTF">2020-02-19T14:36:13Z</dcterms:created>
  <dcterms:modified xsi:type="dcterms:W3CDTF">2023-07-24T13:40:41Z</dcterms:modified>
</cp:coreProperties>
</file>